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citacoes\EDITAIS DE LICITACOES\EDITAIS DE LICITAÇÃO - ANO 2024\PREGÃO ELETRÔNICO 2024\Edital Pregão Eletrônico 04 2024 - Piso, Fechamento e Redes\"/>
    </mc:Choice>
  </mc:AlternateContent>
  <xr:revisionPtr revIDLastSave="0" documentId="14_{73BB6C8C-4B8C-4712-BDE7-2321E182E6B7}" xr6:coauthVersionLast="47" xr6:coauthVersionMax="47" xr10:uidLastSave="{00000000-0000-0000-0000-000000000000}"/>
  <bookViews>
    <workbookView xWindow="-120" yWindow="-120" windowWidth="29040" windowHeight="15840" tabRatio="864" xr2:uid="{00000000-000D-0000-FFFF-FFFF00000000}"/>
  </bookViews>
  <sheets>
    <sheet name="PO" sheetId="10" r:id="rId1"/>
  </sheets>
  <calcPr calcId="191029"/>
</workbook>
</file>

<file path=xl/calcChain.xml><?xml version="1.0" encoding="utf-8"?>
<calcChain xmlns="http://schemas.openxmlformats.org/spreadsheetml/2006/main">
  <c r="R16" i="10" l="1"/>
  <c r="R10" i="10"/>
  <c r="M16" i="10" l="1"/>
  <c r="T16" i="10" l="1"/>
  <c r="T17" i="10" s="1"/>
  <c r="R13" i="10" l="1"/>
  <c r="T13" i="10" s="1"/>
  <c r="T10" i="10"/>
  <c r="T11" i="10" s="1"/>
  <c r="T14" i="10" l="1"/>
  <c r="T18" i="10" s="1"/>
</calcChain>
</file>

<file path=xl/sharedStrings.xml><?xml version="1.0" encoding="utf-8"?>
<sst xmlns="http://schemas.openxmlformats.org/spreadsheetml/2006/main" count="46" uniqueCount="39">
  <si>
    <t>SINAPI</t>
  </si>
  <si>
    <t>M²</t>
  </si>
  <si>
    <t>Foi considerado arredondamento de duas casas decimais para Quantidade; Custo Unitário; BDI; Preço Unitário; Preço Total.</t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</si>
  <si>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</si>
  <si>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</si>
  <si>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t>DESONERADO:</t>
  </si>
  <si>
    <t>SINAPI DATA BASE:</t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</si>
  <si>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</si>
  <si>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t>ITEM</t>
  </si>
  <si>
    <t>FONTE</t>
  </si>
  <si>
    <t>CÓDIGO</t>
  </si>
  <si>
    <t>DESCRIÇÃO</t>
  </si>
  <si>
    <t>UNIDADE</t>
  </si>
  <si>
    <t>CUSTO UNITÁRIO (R$)</t>
  </si>
  <si>
    <t>PREÇO TOTAL (R$)</t>
  </si>
  <si>
    <t>QUANTIDADE</t>
  </si>
  <si>
    <t>TOTAL DO ITEM 1</t>
  </si>
  <si>
    <t>TOTAL DO ITEM 2</t>
  </si>
  <si>
    <t>TOTAL DO ITEM 3</t>
  </si>
  <si>
    <t>3.1</t>
  </si>
  <si>
    <t>1.1</t>
  </si>
  <si>
    <t>2.1</t>
  </si>
  <si>
    <t>NÃO</t>
  </si>
  <si>
    <t>-</t>
  </si>
  <si>
    <t>RELAÇÃO DE MATERIAIS / ORÇAMENTO</t>
  </si>
  <si>
    <r>
      <rPr>
        <b/>
        <sz val="10"/>
        <color rgb="FF000000"/>
        <rFont val="Arial"/>
        <family val="2"/>
      </rPr>
      <t xml:space="preserve">LOCALIDADE: </t>
    </r>
    <r>
      <rPr>
        <sz val="10"/>
        <color rgb="FF000000"/>
        <rFont val="Arial"/>
        <family val="2"/>
      </rPr>
      <t>RUA BORTOLO VANZ -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BAIRRO DAS CANÇÕES</t>
    </r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</si>
  <si>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AQUISIÇÃO DE MATERIAIS PARA QUADRA POLIESPORTIVA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 MUNICÍPIO DE SÃO JOSÉ DO OURO/RS</t>
    </r>
  </si>
  <si>
    <t>PISO INDOOR MODULAR</t>
  </si>
  <si>
    <t>FECHAMENTO</t>
  </si>
  <si>
    <t>BDI 1</t>
  </si>
  <si>
    <t>BDI 2</t>
  </si>
  <si>
    <t>BDI (%)</t>
  </si>
  <si>
    <t>PREÇO UNITÁRIO (R$)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</si>
  <si>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</si>
  <si>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 xml:space="preserve">Lei 14133/2021 Art.23  </t>
  </si>
  <si>
    <t>§2 º III</t>
  </si>
  <si>
    <t>REDE DE PROTEÇÃO PARA QUADRA ESPORTIVA, MALHA 12X12 CM, POLIPROPILENO (SEDA) COM TRATAMENTO UV, ESPESSURA 4MM, COR BRANCO, DE PRIMEIRA QUALIDADE. INCLUSO MATERIAL E MÃO DE OBRA PARA INSTALAÇÃO.</t>
  </si>
  <si>
    <t xml:space="preserve">REDE </t>
  </si>
  <si>
    <r>
      <t xml:space="preserve">Sistema de piso Indoor modular feito de polipropileno a ser instalado em quadra poliesportiva no município de São José do Ouro/RS, com as seguintes características:
- Matéria prima: Polipropileno copolimerizado 100% virgem (não reciclado) de alto impacto e alta resistência;
- Dimensões: 25 cm x 25 cm com espessura mínima de 12mm;
- Peso: mínimo unitário de 180 g;
- Peças/m2: 16 peças/m2;
- Nº de travas: Sistema intertravado por encaixe macho e fêmea, mínimo 10 macho + mínimo 10 fêmea + 2 antifurto e/ou fixação; 
- Superfície antirreflexo;
- Manta PEBD de alta durabilidade de no mínimo 3 mm;
- Garantia mínima: 10 anos (10 anos piso e 10 anos manta);  
- O piso deve conter: 
• Rampa de acabamento lateral (25cm x 5cm) e cantoneira na cor laranja, nos bordos de toda a quadra;
• AntiUV, antioxidante, antiestático, e antirreflexo; 
• Resistência a umidade 100%; 
• Resistência a tração (média); 
• Resistência a flexão/deformação (média); 
• Resistência à compressão; Resistência à alta temperatura (60ºc por 72h).
 Demarcação Esportiva conforme desenho em anexo, e de acordo com as normas das confederações nacionais dos respectivos esportes (Futsal e Voleibol)
- Cor das linhas: Branca.
- Largura das linhas:  - Futsal: 8cm; - Voleibol: 5cm; no restante 5cm.
- Cores da quadra (conforme desenho e metragem em anexo)
 - 297m2 – Azul padrão
 - 303m2 – Laranja padrão 
Total: 600,00m2
Os pisos modulares serão instalados sobre uma manta PEBD de alta densidade de no mínimo 3 mm. Seu modo de instalação ocorrerá através de um sistema de travamento com encaixes tipo macho / fêmea entre as peças do piso, garantindo a mínima existência possível de vão entre as placas. O sistema deve ser instalado a fim de manter a estabilidade do piso independente de variações de temperatura do ambiente de instalação. Deverá ter acabamento fosco e ser demarcado para a prática dos seguintes esportes: vôlei e futsal. Este piso deve ser instalado sobre o piso de concreto polido devidamente nivelado existente no local.
INCLUSO NESTA COTAÇÃO: linhas de demarcação, mão de obra de instalação, fretes, materiais, equipamentos e demais encargos.
</t>
    </r>
    <r>
      <rPr>
        <b/>
        <sz val="8"/>
        <color rgb="FFFF0000"/>
        <rFont val="Arial"/>
        <family val="2"/>
      </rPr>
      <t xml:space="preserve">OBSERVAÇÃO </t>
    </r>
    <r>
      <rPr>
        <sz val="8"/>
        <rFont val="Arial"/>
        <family val="2"/>
      </rPr>
      <t xml:space="preserve"> A empresa vencedora deverá fornecer aproximadamente 1% além da metragem exigida como sobra para eventuais futuras substituições, ou seja, sobra aproximada de 3,00m² do piso na cor laranja, 3,00m² do piso na cor azul e 1,4 m de peças de acabamento lateral.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</si>
</sst>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5959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" fontId="8" fillId="0" borderId="0" xfId="0" applyNumberFormat="1" applyFont="1" applyAlignment="1">
      <alignment horizontal="center" vertical="top"/>
    </xf>
    <xf numFmtId="4" fontId="6" fillId="0" borderId="2" xfId="0" applyNumberFormat="1" applyFont="1" applyBorder="1" applyAlignment="1">
      <alignment horizontal="center" vertical="center" shrinkToFit="1"/>
    </xf>
    <xf numFmtId="4" fontId="4" fillId="2" borderId="2" xfId="0" applyNumberFormat="1" applyFont="1" applyFill="1" applyBorder="1" applyAlignment="1">
      <alignment horizontal="center" vertical="center" shrinkToFit="1"/>
    </xf>
    <xf numFmtId="4" fontId="4" fillId="2" borderId="2" xfId="0" applyNumberFormat="1" applyFont="1" applyFill="1" applyBorder="1" applyAlignment="1">
      <alignment horizontal="left" vertical="top" indent="3" shrinkToFit="1"/>
    </xf>
    <xf numFmtId="4" fontId="4" fillId="0" borderId="2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left" vertical="center" wrapText="1"/>
    </xf>
    <xf numFmtId="2" fontId="8" fillId="0" borderId="8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2" fontId="6" fillId="3" borderId="12" xfId="0" applyNumberFormat="1" applyFont="1" applyFill="1" applyBorder="1" applyAlignment="1">
      <alignment horizontal="center" vertical="center" shrinkToFit="1"/>
    </xf>
    <xf numFmtId="2" fontId="6" fillId="3" borderId="3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top" shrinkToFit="1"/>
    </xf>
    <xf numFmtId="0" fontId="0" fillId="0" borderId="7" xfId="0" applyBorder="1" applyAlignment="1">
      <alignment horizontal="left" vertical="top"/>
    </xf>
    <xf numFmtId="0" fontId="9" fillId="0" borderId="20" xfId="0" applyFont="1" applyBorder="1" applyAlignment="1">
      <alignment horizontal="center" vertical="top"/>
    </xf>
    <xf numFmtId="2" fontId="8" fillId="0" borderId="22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" fontId="4" fillId="0" borderId="23" xfId="0" applyNumberFormat="1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center" vertical="center" shrinkToFit="1"/>
    </xf>
    <xf numFmtId="1" fontId="6" fillId="3" borderId="4" xfId="0" applyNumberFormat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shrinkToFit="1"/>
    </xf>
    <xf numFmtId="4" fontId="6" fillId="3" borderId="4" xfId="0" applyNumberFormat="1" applyFont="1" applyFill="1" applyBorder="1" applyAlignment="1">
      <alignment horizontal="center" vertical="center" shrinkToFit="1"/>
    </xf>
    <xf numFmtId="2" fontId="6" fillId="3" borderId="2" xfId="0" applyNumberFormat="1" applyFont="1" applyFill="1" applyBorder="1" applyAlignment="1">
      <alignment horizontal="center" vertical="center" shrinkToFit="1"/>
    </xf>
    <xf numFmtId="2" fontId="6" fillId="3" borderId="4" xfId="0" applyNumberFormat="1" applyFont="1" applyFill="1" applyBorder="1" applyAlignment="1">
      <alignment horizontal="center" vertical="center" shrinkToFit="1"/>
    </xf>
    <xf numFmtId="2" fontId="6" fillId="0" borderId="2" xfId="0" applyNumberFormat="1" applyFont="1" applyBorder="1" applyAlignment="1">
      <alignment horizontal="center" vertical="center" shrinkToFit="1"/>
    </xf>
    <xf numFmtId="2" fontId="6" fillId="0" borderId="3" xfId="0" applyNumberFormat="1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right" vertical="top" wrapText="1" indent="1"/>
    </xf>
    <xf numFmtId="0" fontId="2" fillId="2" borderId="3" xfId="0" applyFont="1" applyFill="1" applyBorder="1" applyAlignment="1">
      <alignment horizontal="right" vertical="top" wrapText="1" indent="1"/>
    </xf>
    <xf numFmtId="2" fontId="6" fillId="3" borderId="3" xfId="0" applyNumberFormat="1" applyFont="1" applyFill="1" applyBorder="1" applyAlignment="1">
      <alignment horizontal="center" vertical="center" shrinkToFit="1"/>
    </xf>
    <xf numFmtId="0" fontId="7" fillId="4" borderId="17" xfId="0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top"/>
    </xf>
    <xf numFmtId="0" fontId="8" fillId="0" borderId="18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17" fontId="8" fillId="0" borderId="8" xfId="0" applyNumberFormat="1" applyFont="1" applyBorder="1" applyAlignment="1">
      <alignment horizontal="center" vertical="top"/>
    </xf>
    <xf numFmtId="17" fontId="8" fillId="0" borderId="2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1"/>
  <sheetViews>
    <sheetView tabSelected="1" topLeftCell="A16" zoomScale="80" zoomScaleNormal="80" workbookViewId="0">
      <selection activeCell="X26" sqref="X26"/>
    </sheetView>
  </sheetViews>
  <sheetFormatPr defaultRowHeight="12.75" x14ac:dyDescent="0.2"/>
  <cols>
    <col min="1" max="1" width="5.5" customWidth="1"/>
    <col min="2" max="2" width="4" customWidth="1"/>
    <col min="3" max="3" width="3.83203125" customWidth="1"/>
    <col min="4" max="4" width="1.6640625" customWidth="1"/>
    <col min="5" max="5" width="6.5" customWidth="1"/>
    <col min="6" max="6" width="2.6640625" customWidth="1"/>
    <col min="7" max="7" width="14.5" customWidth="1"/>
    <col min="8" max="8" width="15.83203125" customWidth="1"/>
    <col min="9" max="9" width="13.1640625" customWidth="1"/>
    <col min="10" max="10" width="59.1640625" customWidth="1"/>
    <col min="11" max="11" width="5.1640625" customWidth="1"/>
    <col min="12" max="12" width="6.33203125" customWidth="1"/>
    <col min="13" max="13" width="6.83203125" customWidth="1"/>
    <col min="14" max="14" width="6.1640625" customWidth="1"/>
    <col min="15" max="15" width="6" customWidth="1"/>
    <col min="16" max="18" width="6.33203125" customWidth="1"/>
    <col min="19" max="19" width="7.5" customWidth="1"/>
    <col min="20" max="20" width="11.33203125" customWidth="1"/>
  </cols>
  <sheetData>
    <row r="1" spans="1:20" ht="16.5" thickBot="1" x14ac:dyDescent="0.25">
      <c r="A1" s="65" t="s">
        <v>24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0" x14ac:dyDescent="0.2">
      <c r="A2" s="67" t="s">
        <v>4</v>
      </c>
      <c r="B2" s="68"/>
      <c r="C2" s="68"/>
      <c r="D2" s="68"/>
      <c r="E2" s="68"/>
      <c r="F2" s="68"/>
      <c r="G2" s="68"/>
      <c r="H2" s="68"/>
      <c r="I2" s="68"/>
    </row>
    <row r="3" spans="1:20" x14ac:dyDescent="0.2">
      <c r="A3" s="67" t="s">
        <v>25</v>
      </c>
      <c r="B3" s="68"/>
      <c r="C3" s="68"/>
      <c r="D3" s="68"/>
      <c r="E3" s="68"/>
      <c r="F3" s="68"/>
      <c r="G3" s="68"/>
      <c r="H3" s="68"/>
      <c r="I3" s="68"/>
    </row>
    <row r="4" spans="1:20" x14ac:dyDescent="0.2">
      <c r="A4" s="67" t="s">
        <v>26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20" ht="13.15" customHeight="1" x14ac:dyDescent="0.2">
      <c r="A5" s="13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M5" s="78" t="s">
        <v>6</v>
      </c>
      <c r="N5" s="79"/>
      <c r="O5" s="59" t="s">
        <v>5</v>
      </c>
      <c r="P5" s="60"/>
      <c r="Q5" s="61"/>
      <c r="R5" s="15" t="s">
        <v>29</v>
      </c>
      <c r="S5" s="24" t="s">
        <v>30</v>
      </c>
    </row>
    <row r="6" spans="1:20" ht="13.5" thickBot="1" x14ac:dyDescent="0.25">
      <c r="A6" s="16" t="s">
        <v>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23"/>
      <c r="M6" s="80">
        <v>45261</v>
      </c>
      <c r="N6" s="81"/>
      <c r="O6" s="75" t="s">
        <v>22</v>
      </c>
      <c r="P6" s="76"/>
      <c r="Q6" s="77"/>
      <c r="R6" s="11">
        <v>18.91</v>
      </c>
      <c r="S6" s="25">
        <v>26.49</v>
      </c>
      <c r="T6" s="23"/>
    </row>
    <row r="7" spans="1:20" ht="13.5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1"/>
      <c r="P7" s="1"/>
      <c r="Q7" s="1"/>
      <c r="R7" s="1"/>
      <c r="S7" s="1"/>
      <c r="T7" s="1"/>
    </row>
    <row r="8" spans="1:20" ht="33" customHeight="1" thickBot="1" x14ac:dyDescent="0.25">
      <c r="A8" s="3" t="s">
        <v>8</v>
      </c>
      <c r="B8" s="69" t="s">
        <v>9</v>
      </c>
      <c r="C8" s="70"/>
      <c r="D8" s="71"/>
      <c r="E8" s="69" t="s">
        <v>10</v>
      </c>
      <c r="F8" s="71"/>
      <c r="G8" s="69" t="s">
        <v>11</v>
      </c>
      <c r="H8" s="70"/>
      <c r="I8" s="70"/>
      <c r="J8" s="71"/>
      <c r="K8" s="69" t="s">
        <v>12</v>
      </c>
      <c r="L8" s="71"/>
      <c r="M8" s="69" t="s">
        <v>15</v>
      </c>
      <c r="N8" s="71"/>
      <c r="O8" s="72" t="s">
        <v>13</v>
      </c>
      <c r="P8" s="73"/>
      <c r="Q8" s="14" t="s">
        <v>31</v>
      </c>
      <c r="R8" s="72" t="s">
        <v>32</v>
      </c>
      <c r="S8" s="74"/>
      <c r="T8" s="10" t="s">
        <v>14</v>
      </c>
    </row>
    <row r="9" spans="1:20" ht="11.45" customHeight="1" x14ac:dyDescent="0.2">
      <c r="A9" s="22">
        <v>1</v>
      </c>
      <c r="B9" s="53"/>
      <c r="C9" s="54"/>
      <c r="D9" s="55"/>
      <c r="E9" s="53"/>
      <c r="F9" s="55"/>
      <c r="G9" s="56" t="s">
        <v>27</v>
      </c>
      <c r="H9" s="57"/>
      <c r="I9" s="57"/>
      <c r="J9" s="58"/>
      <c r="K9" s="53"/>
      <c r="L9" s="55"/>
      <c r="M9" s="53"/>
      <c r="N9" s="55"/>
      <c r="O9" s="53"/>
      <c r="P9" s="55"/>
      <c r="Q9" s="20"/>
      <c r="R9" s="62"/>
      <c r="S9" s="63"/>
      <c r="T9" s="8"/>
    </row>
    <row r="10" spans="1:20" ht="364.15" customHeight="1" x14ac:dyDescent="0.2">
      <c r="A10" s="4" t="s">
        <v>20</v>
      </c>
      <c r="B10" s="30" t="s">
        <v>34</v>
      </c>
      <c r="C10" s="31"/>
      <c r="D10" s="32"/>
      <c r="E10" s="33" t="s">
        <v>35</v>
      </c>
      <c r="F10" s="34"/>
      <c r="G10" s="30" t="s">
        <v>38</v>
      </c>
      <c r="H10" s="31"/>
      <c r="I10" s="31"/>
      <c r="J10" s="32"/>
      <c r="K10" s="41" t="s">
        <v>1</v>
      </c>
      <c r="L10" s="42"/>
      <c r="M10" s="43">
        <v>600</v>
      </c>
      <c r="N10" s="44"/>
      <c r="O10" s="45"/>
      <c r="P10" s="64"/>
      <c r="Q10" s="18" t="s">
        <v>23</v>
      </c>
      <c r="R10" s="64">
        <f>O10</f>
        <v>0</v>
      </c>
      <c r="S10" s="64"/>
      <c r="T10" s="6">
        <f>M10*R10</f>
        <v>0</v>
      </c>
    </row>
    <row r="11" spans="1:20" x14ac:dyDescent="0.2">
      <c r="A11" s="84" t="s">
        <v>16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6"/>
      <c r="R11" s="85"/>
      <c r="S11" s="85"/>
      <c r="T11" s="27">
        <f>T10</f>
        <v>0</v>
      </c>
    </row>
    <row r="12" spans="1:20" x14ac:dyDescent="0.2">
      <c r="A12" s="21">
        <v>2</v>
      </c>
      <c r="B12" s="37"/>
      <c r="C12" s="49"/>
      <c r="D12" s="38"/>
      <c r="E12" s="37"/>
      <c r="F12" s="38"/>
      <c r="G12" s="50" t="s">
        <v>28</v>
      </c>
      <c r="H12" s="51"/>
      <c r="I12" s="51"/>
      <c r="J12" s="52"/>
      <c r="K12" s="37"/>
      <c r="L12" s="38"/>
      <c r="M12" s="28"/>
      <c r="N12" s="29"/>
      <c r="O12" s="37"/>
      <c r="P12" s="38"/>
      <c r="Q12" s="12"/>
      <c r="R12" s="39"/>
      <c r="S12" s="40"/>
      <c r="T12" s="7"/>
    </row>
    <row r="13" spans="1:20" ht="39" customHeight="1" x14ac:dyDescent="0.2">
      <c r="A13" s="4" t="s">
        <v>21</v>
      </c>
      <c r="B13" s="41" t="s">
        <v>0</v>
      </c>
      <c r="C13" s="87"/>
      <c r="D13" s="42"/>
      <c r="E13" s="33">
        <v>102364</v>
      </c>
      <c r="F13" s="34"/>
      <c r="G13" s="30" t="s">
        <v>33</v>
      </c>
      <c r="H13" s="31"/>
      <c r="I13" s="31"/>
      <c r="J13" s="32"/>
      <c r="K13" s="41" t="s">
        <v>1</v>
      </c>
      <c r="L13" s="42"/>
      <c r="M13" s="43">
        <v>97.3</v>
      </c>
      <c r="N13" s="44"/>
      <c r="O13" s="45"/>
      <c r="P13" s="46"/>
      <c r="Q13" s="19" t="s">
        <v>30</v>
      </c>
      <c r="R13" s="47">
        <f>((O13*(S6/100))+O13)</f>
        <v>0</v>
      </c>
      <c r="S13" s="48"/>
      <c r="T13" s="6">
        <f>R13*M13</f>
        <v>0</v>
      </c>
    </row>
    <row r="14" spans="1:20" x14ac:dyDescent="0.2">
      <c r="A14" s="35" t="s">
        <v>17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9">
        <f>SUM(T13:T13)</f>
        <v>0</v>
      </c>
    </row>
    <row r="15" spans="1:20" x14ac:dyDescent="0.2">
      <c r="A15" s="21">
        <v>3</v>
      </c>
      <c r="B15" s="37"/>
      <c r="C15" s="49"/>
      <c r="D15" s="38"/>
      <c r="E15" s="37"/>
      <c r="F15" s="38"/>
      <c r="G15" s="50" t="s">
        <v>37</v>
      </c>
      <c r="H15" s="51"/>
      <c r="I15" s="51"/>
      <c r="J15" s="52"/>
      <c r="K15" s="37"/>
      <c r="L15" s="38"/>
      <c r="M15" s="28"/>
      <c r="N15" s="29"/>
      <c r="O15" s="37"/>
      <c r="P15" s="38"/>
      <c r="Q15" s="12"/>
      <c r="R15" s="39"/>
      <c r="S15" s="40"/>
      <c r="T15" s="7"/>
    </row>
    <row r="16" spans="1:20" ht="33" customHeight="1" x14ac:dyDescent="0.2">
      <c r="A16" s="4" t="s">
        <v>19</v>
      </c>
      <c r="B16" s="30" t="s">
        <v>34</v>
      </c>
      <c r="C16" s="31"/>
      <c r="D16" s="32"/>
      <c r="E16" s="33" t="s">
        <v>35</v>
      </c>
      <c r="F16" s="34"/>
      <c r="G16" s="30" t="s">
        <v>36</v>
      </c>
      <c r="H16" s="31"/>
      <c r="I16" s="31"/>
      <c r="J16" s="32"/>
      <c r="K16" s="41" t="s">
        <v>1</v>
      </c>
      <c r="L16" s="42"/>
      <c r="M16" s="43">
        <f>(30+30+20+20)*5</f>
        <v>500</v>
      </c>
      <c r="N16" s="44"/>
      <c r="O16" s="45"/>
      <c r="P16" s="46"/>
      <c r="Q16" s="19" t="s">
        <v>23</v>
      </c>
      <c r="R16" s="47">
        <f>O16</f>
        <v>0</v>
      </c>
      <c r="S16" s="48"/>
      <c r="T16" s="6">
        <f>R16*M16</f>
        <v>0</v>
      </c>
    </row>
    <row r="17" spans="1:20" x14ac:dyDescent="0.2">
      <c r="A17" s="35" t="s">
        <v>18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9">
        <f>SUM(T16:T16)</f>
        <v>0</v>
      </c>
    </row>
    <row r="18" spans="1:20" x14ac:dyDescent="0.2">
      <c r="A18" s="35" t="s">
        <v>14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9">
        <f>T14+T11+T17</f>
        <v>0</v>
      </c>
    </row>
    <row r="19" spans="1:20" x14ac:dyDescent="0.2">
      <c r="A19" s="82" t="s">
        <v>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</row>
    <row r="20" spans="1:20" x14ac:dyDescent="0.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</row>
    <row r="21" spans="1:20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</sheetData>
  <mergeCells count="62">
    <mergeCell ref="A19:T19"/>
    <mergeCell ref="A18:S18"/>
    <mergeCell ref="A11:S11"/>
    <mergeCell ref="A14:S14"/>
    <mergeCell ref="O13:P13"/>
    <mergeCell ref="R13:S13"/>
    <mergeCell ref="B12:D12"/>
    <mergeCell ref="E12:F12"/>
    <mergeCell ref="G12:J12"/>
    <mergeCell ref="K12:L12"/>
    <mergeCell ref="M12:N12"/>
    <mergeCell ref="O12:P12"/>
    <mergeCell ref="R12:S12"/>
    <mergeCell ref="B13:D13"/>
    <mergeCell ref="E13:F13"/>
    <mergeCell ref="G13:J13"/>
    <mergeCell ref="M13:N13"/>
    <mergeCell ref="A1:T1"/>
    <mergeCell ref="A2:I2"/>
    <mergeCell ref="A3:I3"/>
    <mergeCell ref="A4:M4"/>
    <mergeCell ref="B8:D8"/>
    <mergeCell ref="E8:F8"/>
    <mergeCell ref="G8:J8"/>
    <mergeCell ref="K8:L8"/>
    <mergeCell ref="M8:N8"/>
    <mergeCell ref="O8:P8"/>
    <mergeCell ref="R8:S8"/>
    <mergeCell ref="O6:Q6"/>
    <mergeCell ref="M5:N5"/>
    <mergeCell ref="M6:N6"/>
    <mergeCell ref="M9:N9"/>
    <mergeCell ref="O5:Q5"/>
    <mergeCell ref="O9:P9"/>
    <mergeCell ref="R9:S9"/>
    <mergeCell ref="G10:J10"/>
    <mergeCell ref="K10:L10"/>
    <mergeCell ref="M10:N10"/>
    <mergeCell ref="O10:P10"/>
    <mergeCell ref="R10:S10"/>
    <mergeCell ref="K15:L15"/>
    <mergeCell ref="B9:D9"/>
    <mergeCell ref="E9:F9"/>
    <mergeCell ref="G9:J9"/>
    <mergeCell ref="K9:L9"/>
    <mergeCell ref="K13:L13"/>
    <mergeCell ref="M15:N15"/>
    <mergeCell ref="B10:D10"/>
    <mergeCell ref="E10:F10"/>
    <mergeCell ref="A17:S17"/>
    <mergeCell ref="O15:P15"/>
    <mergeCell ref="R15:S15"/>
    <mergeCell ref="B16:D16"/>
    <mergeCell ref="E16:F16"/>
    <mergeCell ref="G16:J16"/>
    <mergeCell ref="K16:L16"/>
    <mergeCell ref="M16:N16"/>
    <mergeCell ref="O16:P16"/>
    <mergeCell ref="R16:S16"/>
    <mergeCell ref="B15:D15"/>
    <mergeCell ref="E15:F15"/>
    <mergeCell ref="G15:J15"/>
  </mergeCells>
  <pageMargins left="0.43307086614173229" right="0.43307086614173229" top="0.94488188976377963" bottom="0.55118110236220474" header="0.31496062992125984" footer="0.31496062992125984"/>
  <pageSetup paperSize="9" scale="7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2024-04-01T19:39:10Z</cp:lastPrinted>
  <dcterms:created xsi:type="dcterms:W3CDTF">2018-12-04T17:25:25Z</dcterms:created>
  <dcterms:modified xsi:type="dcterms:W3CDTF">2024-04-02T12:32:47Z</dcterms:modified>
</cp:coreProperties>
</file>