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Licitacoes\EDITAIS DE LICITACOES\EDITAIS DE LICITAÇÃO - ANO 2025\PREGÃO ELETRÔNICO 2025\PREGAO ELETRÔNICO 20.2025 - Iluminação\"/>
    </mc:Choice>
  </mc:AlternateContent>
  <xr:revisionPtr revIDLastSave="0" documentId="13_ncr:1_{2906800F-E4BD-4279-BD08-82365D1699FC}" xr6:coauthVersionLast="47" xr6:coauthVersionMax="47" xr10:uidLastSave="{00000000-0000-0000-0000-000000000000}"/>
  <bookViews>
    <workbookView xWindow="-120" yWindow="-120" windowWidth="29040" windowHeight="15840" xr2:uid="{E4A40561-9BCE-4D0B-A734-03AE1999269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J11" i="1" s="1"/>
  <c r="J10" i="1"/>
  <c r="H10" i="1"/>
  <c r="F10" i="1"/>
  <c r="J9" i="1"/>
  <c r="H9" i="1"/>
  <c r="F9" i="1"/>
  <c r="J8" i="1"/>
  <c r="H8" i="1"/>
  <c r="F8" i="1"/>
  <c r="J7" i="1"/>
  <c r="H7" i="1"/>
  <c r="F7" i="1"/>
  <c r="J6" i="1"/>
  <c r="H6" i="1"/>
  <c r="F6" i="1"/>
  <c r="J5" i="1"/>
  <c r="H5" i="1"/>
  <c r="F5" i="1"/>
  <c r="H11" i="1" l="1"/>
  <c r="F11" i="1"/>
</calcChain>
</file>

<file path=xl/sharedStrings.xml><?xml version="1.0" encoding="utf-8"?>
<sst xmlns="http://schemas.openxmlformats.org/spreadsheetml/2006/main" count="50" uniqueCount="23">
  <si>
    <t>Cronograma Físico Financeiro – Iluminação Av. Marechal Floriano - São José do Ouro/RS</t>
  </si>
  <si>
    <t>ITEM</t>
  </si>
  <si>
    <t>DESCRIÇÃO DOS SERVIÇOS</t>
  </si>
  <si>
    <t>PESO</t>
  </si>
  <si>
    <t xml:space="preserve">VALOR DAS OBRAS E SERVIÇOS </t>
  </si>
  <si>
    <t>MESES</t>
  </si>
  <si>
    <t>MÊS 1</t>
  </si>
  <si>
    <t>MÊS 2</t>
  </si>
  <si>
    <t>MÊS 3</t>
  </si>
  <si>
    <t>%</t>
  </si>
  <si>
    <t>(R$)</t>
  </si>
  <si>
    <t xml:space="preserve">SERVIÇOS PRELIMINARES E FINAIS </t>
  </si>
  <si>
    <t>30</t>
  </si>
  <si>
    <t>40</t>
  </si>
  <si>
    <t xml:space="preserve"> ADMINISTRAÇÃO DE OBRA</t>
  </si>
  <si>
    <t xml:space="preserve"> INSTALAÇÃO DE PADRÃO DE ENTRADA ACOPLADO AO POSTE - PADRÃO A3 MONOFÁSICO</t>
  </si>
  <si>
    <t>DISTRIBUIÇÃO DE ENERGIA GERAL</t>
  </si>
  <si>
    <t>POSTES E BASE</t>
  </si>
  <si>
    <t xml:space="preserve"> ACIONAMENTO</t>
  </si>
  <si>
    <t xml:space="preserve">TOTAL </t>
  </si>
  <si>
    <t xml:space="preserve">SIMPLES </t>
  </si>
  <si>
    <t>ACUMULADO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</si>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</sst>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b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center" wrapText="1"/>
    </xf>
    <xf numFmtId="43" fontId="5" fillId="0" borderId="14" xfId="1" applyFont="1" applyBorder="1" applyAlignment="1">
      <alignment horizontal="center" vertical="center" wrapText="1"/>
    </xf>
    <xf numFmtId="44" fontId="6" fillId="0" borderId="15" xfId="3" applyFont="1" applyFill="1" applyBorder="1" applyAlignment="1">
      <alignment horizontal="center" vertical="center"/>
    </xf>
    <xf numFmtId="49" fontId="7" fillId="0" borderId="14" xfId="2" applyNumberFormat="1" applyFont="1" applyBorder="1" applyAlignment="1">
      <alignment horizontal="center" vertical="center" shrinkToFit="1"/>
    </xf>
    <xf numFmtId="44" fontId="6" fillId="0" borderId="14" xfId="3" applyFont="1" applyFill="1" applyBorder="1" applyAlignment="1">
      <alignment horizontal="center" vertical="center"/>
    </xf>
    <xf numFmtId="0" fontId="5" fillId="0" borderId="17" xfId="2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41" fontId="5" fillId="0" borderId="17" xfId="2" applyNumberFormat="1" applyFont="1" applyBorder="1" applyAlignment="1">
      <alignment horizontal="center" vertical="center" wrapText="1"/>
    </xf>
    <xf numFmtId="41" fontId="5" fillId="0" borderId="20" xfId="2" applyNumberFormat="1" applyFont="1" applyBorder="1" applyAlignment="1">
      <alignment horizontal="center" vertical="center" wrapText="1"/>
    </xf>
    <xf numFmtId="44" fontId="6" fillId="0" borderId="18" xfId="3" applyFont="1" applyFill="1" applyBorder="1" applyAlignment="1">
      <alignment horizontal="center" vertical="center"/>
    </xf>
    <xf numFmtId="44" fontId="6" fillId="0" borderId="21" xfId="3" applyFont="1" applyFill="1" applyBorder="1" applyAlignment="1">
      <alignment horizontal="center" vertical="center"/>
    </xf>
    <xf numFmtId="49" fontId="7" fillId="0" borderId="16" xfId="2" applyNumberFormat="1" applyFont="1" applyBorder="1" applyAlignment="1">
      <alignment horizontal="center" vertical="center" shrinkToFit="1"/>
    </xf>
    <xf numFmtId="49" fontId="7" fillId="0" borderId="22" xfId="2" applyNumberFormat="1" applyFont="1" applyBorder="1" applyAlignment="1">
      <alignment horizontal="center" vertical="center" shrinkToFit="1"/>
    </xf>
    <xf numFmtId="44" fontId="6" fillId="0" borderId="23" xfId="3" applyFont="1" applyFill="1" applyBorder="1" applyAlignment="1">
      <alignment horizontal="center" vertical="center"/>
    </xf>
  </cellXfs>
  <cellStyles count="4">
    <cellStyle name="Moeda 2" xfId="3" xr:uid="{79C5C863-2228-44BF-B120-74CA9CD39A2D}"/>
    <cellStyle name="Normal" xfId="0" builtinId="0"/>
    <cellStyle name="Normal 2" xfId="2" xr:uid="{62DB8C5E-1763-4C1B-BA86-56AB0B62C667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2F76-9313-467E-8E76-F434197B822C}">
  <dimension ref="A1:J26"/>
  <sheetViews>
    <sheetView tabSelected="1" workbookViewId="0">
      <selection activeCell="Q8" sqref="Q8"/>
    </sheetView>
  </sheetViews>
  <sheetFormatPr defaultRowHeight="15" x14ac:dyDescent="0.25"/>
  <cols>
    <col min="2" max="2" width="79.85546875" customWidth="1"/>
    <col min="3" max="3" width="14.5703125" customWidth="1"/>
    <col min="4" max="4" width="18.42578125" customWidth="1"/>
    <col min="5" max="5" width="3" customWidth="1"/>
    <col min="6" max="6" width="15.140625" customWidth="1"/>
    <col min="7" max="7" width="3" bestFit="1" customWidth="1"/>
    <col min="8" max="8" width="13.5703125" bestFit="1" customWidth="1"/>
    <col min="9" max="9" width="3" customWidth="1"/>
    <col min="10" max="10" width="17.28515625" customWidth="1"/>
  </cols>
  <sheetData>
    <row r="1" spans="1:10" ht="38.25" customHeight="1" thickBo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.75" thickBot="1" x14ac:dyDescent="0.3">
      <c r="A2" s="12" t="s">
        <v>1</v>
      </c>
      <c r="B2" s="15" t="s">
        <v>2</v>
      </c>
      <c r="C2" s="18" t="s">
        <v>3</v>
      </c>
      <c r="D2" s="18" t="s">
        <v>4</v>
      </c>
      <c r="E2" s="20" t="s">
        <v>5</v>
      </c>
      <c r="F2" s="21"/>
      <c r="G2" s="20" t="s">
        <v>5</v>
      </c>
      <c r="H2" s="21"/>
      <c r="I2" s="20" t="s">
        <v>5</v>
      </c>
      <c r="J2" s="21"/>
    </row>
    <row r="3" spans="1:10" ht="15.75" thickBot="1" x14ac:dyDescent="0.3">
      <c r="A3" s="13"/>
      <c r="B3" s="16"/>
      <c r="C3" s="19"/>
      <c r="D3" s="19"/>
      <c r="E3" s="20" t="s">
        <v>6</v>
      </c>
      <c r="F3" s="21"/>
      <c r="G3" s="20" t="s">
        <v>7</v>
      </c>
      <c r="H3" s="21"/>
      <c r="I3" s="20" t="s">
        <v>8</v>
      </c>
      <c r="J3" s="21"/>
    </row>
    <row r="4" spans="1:10" ht="15.75" thickBot="1" x14ac:dyDescent="0.3">
      <c r="A4" s="14"/>
      <c r="B4" s="17"/>
      <c r="C4" s="1" t="s">
        <v>9</v>
      </c>
      <c r="D4" s="1" t="s">
        <v>10</v>
      </c>
      <c r="E4" s="1" t="s">
        <v>9</v>
      </c>
      <c r="F4" s="2" t="s">
        <v>10</v>
      </c>
      <c r="G4" s="1" t="s">
        <v>9</v>
      </c>
      <c r="H4" s="2" t="s">
        <v>10</v>
      </c>
      <c r="I4" s="1" t="s">
        <v>9</v>
      </c>
      <c r="J4" s="2" t="s">
        <v>10</v>
      </c>
    </row>
    <row r="5" spans="1:10" x14ac:dyDescent="0.25">
      <c r="A5" s="3">
        <v>1</v>
      </c>
      <c r="B5" s="4" t="s">
        <v>11</v>
      </c>
      <c r="C5" s="5">
        <v>20.99</v>
      </c>
      <c r="D5" s="6">
        <v>54188.62</v>
      </c>
      <c r="E5" s="7" t="s">
        <v>12</v>
      </c>
      <c r="F5" s="6">
        <f>(SUM(D5*0.3))</f>
        <v>16256.585999999999</v>
      </c>
      <c r="G5" s="7" t="s">
        <v>13</v>
      </c>
      <c r="H5" s="6">
        <f t="shared" ref="H5:H11" si="0">SUM((D5*0.4))</f>
        <v>21675.448000000004</v>
      </c>
      <c r="I5" s="7" t="s">
        <v>12</v>
      </c>
      <c r="J5" s="6">
        <f>SUM((D5*0.1))</f>
        <v>5418.862000000001</v>
      </c>
    </row>
    <row r="6" spans="1:10" x14ac:dyDescent="0.25">
      <c r="A6" s="3">
        <v>2</v>
      </c>
      <c r="B6" s="4" t="s">
        <v>14</v>
      </c>
      <c r="C6" s="5">
        <v>7.02</v>
      </c>
      <c r="D6" s="6">
        <v>18129.900000000001</v>
      </c>
      <c r="E6" s="7" t="s">
        <v>12</v>
      </c>
      <c r="F6" s="6">
        <f t="shared" ref="F6:F8" si="1">(SUM(D6*0.3))</f>
        <v>5438.97</v>
      </c>
      <c r="G6" s="7" t="s">
        <v>13</v>
      </c>
      <c r="H6" s="6">
        <f t="shared" si="0"/>
        <v>7251.9600000000009</v>
      </c>
      <c r="I6" s="7" t="s">
        <v>12</v>
      </c>
      <c r="J6" s="6">
        <f t="shared" ref="J6:J10" si="2">SUM((D6*0.1))</f>
        <v>1812.9900000000002</v>
      </c>
    </row>
    <row r="7" spans="1:10" ht="30" x14ac:dyDescent="0.25">
      <c r="A7" s="3">
        <v>3</v>
      </c>
      <c r="B7" s="4" t="s">
        <v>15</v>
      </c>
      <c r="C7" s="5">
        <v>9.7899999999999991</v>
      </c>
      <c r="D7" s="6">
        <v>25265.38</v>
      </c>
      <c r="E7" s="7" t="s">
        <v>12</v>
      </c>
      <c r="F7" s="6">
        <f t="shared" si="1"/>
        <v>7579.6139999999996</v>
      </c>
      <c r="G7" s="7" t="s">
        <v>13</v>
      </c>
      <c r="H7" s="6">
        <f t="shared" si="0"/>
        <v>10106.152000000002</v>
      </c>
      <c r="I7" s="7" t="s">
        <v>12</v>
      </c>
      <c r="J7" s="6">
        <f t="shared" si="2"/>
        <v>2526.5380000000005</v>
      </c>
    </row>
    <row r="8" spans="1:10" x14ac:dyDescent="0.25">
      <c r="A8" s="3">
        <v>4</v>
      </c>
      <c r="B8" s="4" t="s">
        <v>16</v>
      </c>
      <c r="C8" s="5">
        <v>13.8</v>
      </c>
      <c r="D8" s="8">
        <v>35626.28</v>
      </c>
      <c r="E8" s="7" t="s">
        <v>12</v>
      </c>
      <c r="F8" s="6">
        <f t="shared" si="1"/>
        <v>10687.884</v>
      </c>
      <c r="G8" s="7" t="s">
        <v>13</v>
      </c>
      <c r="H8" s="6">
        <f t="shared" si="0"/>
        <v>14250.512000000001</v>
      </c>
      <c r="I8" s="7" t="s">
        <v>12</v>
      </c>
      <c r="J8" s="6">
        <f t="shared" si="2"/>
        <v>3562.6280000000002</v>
      </c>
    </row>
    <row r="9" spans="1:10" x14ac:dyDescent="0.25">
      <c r="A9" s="3">
        <v>5</v>
      </c>
      <c r="B9" s="4" t="s">
        <v>17</v>
      </c>
      <c r="C9" s="5">
        <v>45.67</v>
      </c>
      <c r="D9" s="6">
        <v>117887.1</v>
      </c>
      <c r="E9" s="7" t="s">
        <v>12</v>
      </c>
      <c r="F9" s="6">
        <f>(SUM(D9*0.3))</f>
        <v>35366.129999999997</v>
      </c>
      <c r="G9" s="7" t="s">
        <v>13</v>
      </c>
      <c r="H9" s="6">
        <f t="shared" si="0"/>
        <v>47154.840000000004</v>
      </c>
      <c r="I9" s="7" t="s">
        <v>12</v>
      </c>
      <c r="J9" s="6">
        <f t="shared" si="2"/>
        <v>11788.710000000001</v>
      </c>
    </row>
    <row r="10" spans="1:10" x14ac:dyDescent="0.25">
      <c r="A10" s="3">
        <v>6</v>
      </c>
      <c r="B10" s="4" t="s">
        <v>18</v>
      </c>
      <c r="C10" s="5">
        <v>2.72</v>
      </c>
      <c r="D10" s="6">
        <v>7023.34</v>
      </c>
      <c r="E10" s="7" t="s">
        <v>12</v>
      </c>
      <c r="F10" s="6">
        <f>(SUM(D10*0.3))</f>
        <v>2107.002</v>
      </c>
      <c r="G10" s="7" t="s">
        <v>13</v>
      </c>
      <c r="H10" s="6">
        <f t="shared" si="0"/>
        <v>2809.3360000000002</v>
      </c>
      <c r="I10" s="7" t="s">
        <v>12</v>
      </c>
      <c r="J10" s="6">
        <f t="shared" si="2"/>
        <v>702.33400000000006</v>
      </c>
    </row>
    <row r="11" spans="1:10" x14ac:dyDescent="0.25">
      <c r="A11" s="23" t="s">
        <v>19</v>
      </c>
      <c r="B11" s="4" t="s">
        <v>20</v>
      </c>
      <c r="C11" s="25">
        <v>100</v>
      </c>
      <c r="D11" s="27">
        <f>SUM(D5:D10)</f>
        <v>258120.62</v>
      </c>
      <c r="E11" s="29" t="s">
        <v>12</v>
      </c>
      <c r="F11" s="27">
        <f>(SUM(D11*0.3))</f>
        <v>77436.186000000002</v>
      </c>
      <c r="G11" s="29" t="s">
        <v>13</v>
      </c>
      <c r="H11" s="27">
        <f t="shared" si="0"/>
        <v>103248.24800000001</v>
      </c>
      <c r="I11" s="29" t="s">
        <v>12</v>
      </c>
      <c r="J11" s="27">
        <f>SUM((D11*0.3))</f>
        <v>77436.186000000002</v>
      </c>
    </row>
    <row r="12" spans="1:10" x14ac:dyDescent="0.25">
      <c r="A12" s="24"/>
      <c r="B12" s="9" t="s">
        <v>21</v>
      </c>
      <c r="C12" s="26"/>
      <c r="D12" s="28"/>
      <c r="E12" s="30"/>
      <c r="F12" s="31"/>
      <c r="G12" s="30"/>
      <c r="H12" s="31"/>
      <c r="I12" s="30"/>
      <c r="J12" s="31"/>
    </row>
    <row r="13" spans="1:10" x14ac:dyDescent="0.25">
      <c r="A13" s="22" t="s">
        <v>22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0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0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spans="1:10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</row>
  </sheetData>
  <mergeCells count="21">
    <mergeCell ref="A13:J26"/>
    <mergeCell ref="I3:J3"/>
    <mergeCell ref="A11:A12"/>
    <mergeCell ref="C11:C12"/>
    <mergeCell ref="D11:D12"/>
    <mergeCell ref="E11:E12"/>
    <mergeCell ref="F11:F12"/>
    <mergeCell ref="G11:G12"/>
    <mergeCell ref="H11:H12"/>
    <mergeCell ref="I11:I12"/>
    <mergeCell ref="J11:J12"/>
    <mergeCell ref="A1:J1"/>
    <mergeCell ref="A2:A4"/>
    <mergeCell ref="B2:B4"/>
    <mergeCell ref="C2:C3"/>
    <mergeCell ref="D2:D3"/>
    <mergeCell ref="E2:F2"/>
    <mergeCell ref="G2:H2"/>
    <mergeCell ref="I2:J2"/>
    <mergeCell ref="E3:F3"/>
    <mergeCell ref="G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Cinara</dc:creator>
  <cp:lastModifiedBy>Cinara</cp:lastModifiedBy>
  <dcterms:created xsi:type="dcterms:W3CDTF">2025-06-17T14:14:25Z</dcterms:created>
  <dcterms:modified xsi:type="dcterms:W3CDTF">2025-06-17T17:17:29Z</dcterms:modified>
</cp:coreProperties>
</file>